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20" windowHeight="7875" firstSheet="1" activeTab="3"/>
  </bookViews>
  <sheets>
    <sheet name="SGV" sheetId="1" state="veryHidden" r:id="rId1"/>
    <sheet name="Học phí" sheetId="2" r:id="rId2"/>
    <sheet name="CPHT" sheetId="3" r:id="rId3"/>
    <sheet name="AN TRUA" sheetId="4" r:id="rId4"/>
  </sheets>
  <definedNames>
    <definedName name="_xlnm.Print_Titles" localSheetId="1">'Học phí'!$6:$9</definedName>
  </definedNames>
  <calcPr fullCalcOnLoad="1"/>
</workbook>
</file>

<file path=xl/sharedStrings.xml><?xml version="1.0" encoding="utf-8"?>
<sst xmlns="http://schemas.openxmlformats.org/spreadsheetml/2006/main" count="132" uniqueCount="68">
  <si>
    <t>Mức học phí</t>
  </si>
  <si>
    <t>Thành tiền</t>
  </si>
  <si>
    <t>Họ và tên</t>
  </si>
  <si>
    <t>Đơn vị tính: đồng</t>
  </si>
  <si>
    <t>I</t>
  </si>
  <si>
    <t>Nhà trẻ</t>
  </si>
  <si>
    <t>Stt</t>
  </si>
  <si>
    <t>Cộng nhà trẻ</t>
  </si>
  <si>
    <t>II</t>
  </si>
  <si>
    <t>Mẫu giáo</t>
  </si>
  <si>
    <t>Cộng mẫu giáo</t>
  </si>
  <si>
    <t>Tổng cộng</t>
  </si>
  <si>
    <t>Đối tượng</t>
  </si>
  <si>
    <r>
      <t xml:space="preserve">Đơn vị tính: </t>
    </r>
    <r>
      <rPr>
        <i/>
        <sz val="13"/>
        <rFont val="Times New Roman"/>
        <family val="1"/>
      </rPr>
      <t>đồng</t>
    </r>
  </si>
  <si>
    <t>Ký nhận</t>
  </si>
  <si>
    <t>Người có công, thân nhân người có công với cách mạng</t>
  </si>
  <si>
    <t>Trẻ em MG, học sinh dưới 16 tuổi không có nguồn nuôi dưỡng (Khoản 1-Điều 5 Nghị định 136/2013/NĐ-CP)</t>
  </si>
  <si>
    <t>Trẻ em mẫu giáo, học sinh có cha mẹ thuộc diện hộ nghèo</t>
  </si>
  <si>
    <t>Con hạ sĩ quan, binh sĩ, chiến sĩ phục vụ có thời hạn trong LLVTND</t>
  </si>
  <si>
    <t>Mức giảm học phí</t>
  </si>
  <si>
    <t>Tổng kinh phí</t>
  </si>
  <si>
    <t>Trẻ em MG, học sinh mồ côi cả cha lẫn mẹ</t>
  </si>
  <si>
    <t>A</t>
  </si>
  <si>
    <t>B</t>
  </si>
  <si>
    <t>6=3+4+5</t>
  </si>
  <si>
    <t>7=6*2*1</t>
  </si>
  <si>
    <t>Số tháng hỗ trợ</t>
  </si>
  <si>
    <t>Mức hỗ trợ 1 tháng</t>
  </si>
  <si>
    <t>Số tháng cấp bù</t>
  </si>
  <si>
    <t>Kinh phí hỗ trợ thực tế</t>
  </si>
  <si>
    <t>Miễn</t>
  </si>
  <si>
    <t>Giảm 50%</t>
  </si>
  <si>
    <t>Cha mẹ là cán bộ, công nhân, viên chức bị tại nạn lao động hoặc mắc bệnh nghề nghiệp hưởng trợ cấp thường xuyên</t>
  </si>
  <si>
    <t>Cha mẹ thuộc diện hộ cận nghèo</t>
  </si>
  <si>
    <t>8=3+...+7</t>
  </si>
  <si>
    <t>10=1/2</t>
  </si>
  <si>
    <t>13=11+12</t>
  </si>
  <si>
    <t>15=9+14</t>
  </si>
  <si>
    <t>Trẻ em MG, học sinh tàn tật, khuyết tật</t>
  </si>
  <si>
    <t>Trẻ em MG, học sinh có cha mẹ thuộc diện hộ nghèo</t>
  </si>
  <si>
    <t>Trẻ em không có nguồn nuôi dưỡng</t>
  </si>
  <si>
    <t>Thân nhân người có công</t>
  </si>
  <si>
    <t>Trẻ em khuyết tật hòa nhập</t>
  </si>
  <si>
    <t>Cha mẹ thuộc diện hộ nghèo</t>
  </si>
  <si>
    <t>Tổng số đối tượng</t>
  </si>
  <si>
    <t>Cộng</t>
  </si>
  <si>
    <t>3 tuổi</t>
  </si>
  <si>
    <t>4 tuổi</t>
  </si>
  <si>
    <t>5 tuổi</t>
  </si>
  <si>
    <t>UBND HUYỆN TIÊN LÃNG</t>
  </si>
  <si>
    <t>NGƯỜI LẬP BIỂU</t>
  </si>
  <si>
    <t>THỦ TRƯỞNG ĐƠN VỊ</t>
  </si>
  <si>
    <t>DANH SÁCH CHI TIẾT HỌC SINH ĐƯỢC HỖ TRỢ CHI PHÍ HỌC TẬP THEO NGHỊ ĐỊNH 81/2021/NĐ-CP 
HỌC KỲ I NĂM HỌC 2023-2024</t>
  </si>
  <si>
    <t xml:space="preserve">DANH SÁCH CHI TIẾT HỌC SINH ĐƯỢC HỖ TRỢ TIỀN ĂN TRƯA CHO TRẺ 3 ,4, 5 TUỔI 
THEO NGHỊ ĐỊNH 105/2020/NĐ-CP HỌC KỲ I NĂM HỌC 2023-2024 </t>
  </si>
  <si>
    <t>TRƯỜNG MẦM NON VINH QUANG</t>
  </si>
  <si>
    <t>Nguyễn Thị Hà</t>
  </si>
  <si>
    <t>Vinh Quang, ngày     tháng 12 năm 2023</t>
  </si>
  <si>
    <t>Vũ Hồng Sơn</t>
  </si>
  <si>
    <t>Vũ Xuân Bằng</t>
  </si>
  <si>
    <t>Phạm Thị Thanh Ngân</t>
  </si>
  <si>
    <t>Vũ An Bình</t>
  </si>
  <si>
    <t>Nguyễn Vũ Ninh</t>
  </si>
  <si>
    <t>Nguyễn Tuệ Minh</t>
  </si>
  <si>
    <t>Vũ Kim Ngân</t>
  </si>
  <si>
    <t>Số tiền bằng chữ: Một triệu tám trăm nghìn đồng</t>
  </si>
  <si>
    <t>Số tiền bằng chữ: Ba triệu hai trăm nghìn đồng</t>
  </si>
  <si>
    <t>Số tiền bằng chữ: Ba trăm tám mươi chín nghìn năm trăm đồng</t>
  </si>
  <si>
    <t>DANH SÁCH CHI TIẾT HỌC SINH ĐƯỢC MIỄN, GIẢM HỌC PHÍ KHỐI MẦM NON VÀ KHỐI HỌC PHỔ THÔNG 
THEO NGHỊ ĐỊNH 81/2021/NĐ-CP THÁNG 12 NĂM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</si>
</sst>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\ ###\ ###"/>
    <numFmt numFmtId="173" formatCode="###\ ###\ ###"/>
    <numFmt numFmtId="174" formatCode="0#"/>
    <numFmt numFmtId="175" formatCode="###&quot; &quot;###&quot; &quot;###"/>
    <numFmt numFmtId="176" formatCode="###,###,###"/>
    <numFmt numFmtId="177" formatCode="###\ ###\ ###\ ###"/>
    <numFmt numFmtId="178" formatCode="#.0\ ###\ ###"/>
    <numFmt numFmtId="179" formatCode="#.00\ ###\ ###"/>
    <numFmt numFmtId="180" formatCode="#.000\ ###\ ###"/>
  </numFmts>
  <fonts count="8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color indexed="8"/>
      <name val=".VnTime"/>
      <family val="2"/>
    </font>
    <font>
      <b/>
      <sz val="12"/>
      <color indexed="8"/>
      <name val="Times New Roman"/>
      <family val="1"/>
    </font>
    <font>
      <b/>
      <sz val="11"/>
      <name val=".VnTime"/>
      <family val="2"/>
    </font>
    <font>
      <sz val="8"/>
      <name val="Times New Roman"/>
      <family val="2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.VnTime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.VnTime"/>
      <family val="2"/>
    </font>
    <font>
      <b/>
      <sz val="14"/>
      <color theme="1"/>
      <name val="Times New Roman"/>
      <family val="1"/>
    </font>
    <font>
      <sz val="9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5" fontId="13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69" fillId="0" borderId="13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0" fillId="0" borderId="0" xfId="0" applyFont="1" applyAlignment="1">
      <alignment vertical="center"/>
    </xf>
    <xf numFmtId="172" fontId="15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6" fillId="0" borderId="10" xfId="0" applyNumberFormat="1" applyFont="1" applyBorder="1" applyAlignment="1">
      <alignment horizontal="left" vertical="center"/>
    </xf>
    <xf numFmtId="0" fontId="71" fillId="0" borderId="0" xfId="0" applyFont="1" applyAlignment="1">
      <alignment/>
    </xf>
    <xf numFmtId="0" fontId="72" fillId="0" borderId="0" xfId="0" applyNumberFormat="1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NumberFormat="1" applyFont="1" applyAlignment="1">
      <alignment horizontal="center"/>
    </xf>
    <xf numFmtId="0" fontId="6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3" xfId="0" applyNumberFormat="1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173" fontId="67" fillId="33" borderId="10" xfId="0" applyNumberFormat="1" applyFont="1" applyFill="1" applyBorder="1" applyAlignment="1">
      <alignment horizontal="right" vertical="center"/>
    </xf>
    <xf numFmtId="176" fontId="67" fillId="33" borderId="10" xfId="0" applyNumberFormat="1" applyFont="1" applyFill="1" applyBorder="1" applyAlignment="1">
      <alignment horizontal="right" vertical="center"/>
    </xf>
    <xf numFmtId="176" fontId="67" fillId="33" borderId="10" xfId="0" applyNumberFormat="1" applyFont="1" applyFill="1" applyBorder="1" applyAlignment="1">
      <alignment horizontal="center" vertical="center"/>
    </xf>
    <xf numFmtId="176" fontId="67" fillId="0" borderId="10" xfId="0" applyNumberFormat="1" applyFont="1" applyFill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71" fillId="0" borderId="0" xfId="0" applyFont="1" applyAlignment="1">
      <alignment vertical="center"/>
    </xf>
    <xf numFmtId="173" fontId="67" fillId="0" borderId="10" xfId="0" applyNumberFormat="1" applyFont="1" applyFill="1" applyBorder="1" applyAlignment="1">
      <alignment horizontal="right" vertical="center"/>
    </xf>
    <xf numFmtId="176" fontId="67" fillId="0" borderId="10" xfId="0" applyNumberFormat="1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center" vertical="center"/>
    </xf>
    <xf numFmtId="177" fontId="76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77" fillId="33" borderId="10" xfId="0" applyNumberFormat="1" applyFont="1" applyFill="1" applyBorder="1" applyAlignment="1">
      <alignment horizontal="right" vertical="center"/>
    </xf>
    <xf numFmtId="178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9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9" fillId="0" borderId="11" xfId="0" applyNumberFormat="1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69" fillId="0" borderId="15" xfId="0" applyNumberFormat="1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2" fillId="0" borderId="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72" fillId="0" borderId="0" xfId="0" applyNumberFormat="1" applyFont="1" applyAlignment="1">
      <alignment horizontal="center" vertical="center" wrapText="1"/>
    </xf>
    <xf numFmtId="0" fontId="79" fillId="0" borderId="14" xfId="0" applyNumberFormat="1" applyFont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1" fillId="0" borderId="11" xfId="0" applyNumberFormat="1" applyFont="1" applyFill="1" applyBorder="1" applyAlignment="1">
      <alignment horizontal="center" vertical="center" wrapText="1"/>
    </xf>
    <xf numFmtId="0" fontId="8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2</xdr:row>
      <xdr:rowOff>19050</xdr:rowOff>
    </xdr:from>
    <xdr:to>
      <xdr:col>2</xdr:col>
      <xdr:colOff>581025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1066800" y="42862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1285875</xdr:colOff>
      <xdr:row>1</xdr:row>
      <xdr:rowOff>209550</xdr:rowOff>
    </xdr:from>
    <xdr:to>
      <xdr:col>3</xdr:col>
      <xdr:colOff>57150</xdr:colOff>
      <xdr:row>1</xdr:row>
      <xdr:rowOff>209550</xdr:rowOff>
    </xdr:to>
    <xdr:sp>
      <xdr:nvSpPr>
        <xdr:cNvPr id="1" name="Straight Connector 2"/>
        <xdr:cNvSpPr>
          <a:spLocks/>
        </xdr:cNvSpPr>
      </xdr:nvSpPr>
      <xdr:spPr>
        <a:xfrm>
          <a:off x="1619250" y="400050"/>
          <a:ext cx="1095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9525</xdr:rowOff>
    </xdr:from>
    <xdr:to>
      <xdr:col>4</xdr:col>
      <xdr:colOff>104775</xdr:colOff>
      <xdr:row>2</xdr:row>
      <xdr:rowOff>9525</xdr:rowOff>
    </xdr:to>
    <xdr:sp>
      <xdr:nvSpPr>
        <xdr:cNvPr id="1" name="Straight Connector 3"/>
        <xdr:cNvSpPr>
          <a:spLocks/>
        </xdr:cNvSpPr>
      </xdr:nvSpPr>
      <xdr:spPr>
        <a:xfrm>
          <a:off x="723900" y="419100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0">
      <selection activeCell="J8" sqref="J8"/>
    </sheetView>
  </sheetViews>
  <sheetFormatPr defaultColWidth="9.00390625" defaultRowHeight="15.75"/>
  <cols>
    <col min="1" max="1" width="3.625" style="3" customWidth="1"/>
    <col min="2" max="2" width="19.50390625" style="3" customWidth="1"/>
    <col min="3" max="3" width="7.75390625" style="3" customWidth="1"/>
    <col min="4" max="4" width="6.50390625" style="3" customWidth="1"/>
    <col min="5" max="5" width="5.00390625" style="3" customWidth="1"/>
    <col min="6" max="6" width="4.50390625" style="3" customWidth="1"/>
    <col min="7" max="7" width="8.00390625" style="3" customWidth="1"/>
    <col min="8" max="8" width="6.375" style="3" customWidth="1"/>
    <col min="9" max="9" width="5.375" style="3" customWidth="1"/>
    <col min="10" max="10" width="7.125" style="3" customWidth="1"/>
    <col min="11" max="11" width="8.75390625" style="3" customWidth="1"/>
    <col min="12" max="12" width="7.50390625" style="3" customWidth="1"/>
    <col min="13" max="13" width="7.375" style="3" customWidth="1"/>
    <col min="14" max="14" width="4.875" style="3" customWidth="1"/>
    <col min="15" max="15" width="5.75390625" style="3" customWidth="1"/>
    <col min="16" max="16" width="8.625" style="3" customWidth="1"/>
    <col min="17" max="17" width="10.125" style="3" customWidth="1"/>
    <col min="18" max="18" width="10.25390625" style="3" customWidth="1"/>
    <col min="19" max="16384" width="9.00390625" style="3" customWidth="1"/>
  </cols>
  <sheetData>
    <row r="1" spans="1:5" ht="15" customHeight="1">
      <c r="A1" s="80" t="s">
        <v>49</v>
      </c>
      <c r="B1" s="80"/>
      <c r="C1" s="80"/>
      <c r="D1" s="80"/>
      <c r="E1" s="80"/>
    </row>
    <row r="2" spans="1:17" ht="17.25" customHeight="1">
      <c r="A2" s="81" t="s">
        <v>54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  <c r="P2" s="31"/>
      <c r="Q2" s="31"/>
    </row>
    <row r="3" spans="1:15" ht="11.25" customHeight="1">
      <c r="A3" s="13"/>
      <c r="B3" s="13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2" customFormat="1" ht="46.5" customHeight="1">
      <c r="A4" s="77" t="s">
        <v>67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3:15" ht="21" customHeight="1">
      <c r="M5" s="79" t="s">
        <v>13</v>
      </c>
      <c r="N5" s="79"/>
      <c r="O5" s="79"/>
    </row>
    <row r="6" spans="1:18" ht="21" customHeight="1">
      <c r="A6" s="72" t="s">
        <v>6</v>
      </c>
      <c r="B6" s="73" t="s">
        <v>2</v>
      </c>
      <c r="C6" s="73" t="s">
        <v>0</v>
      </c>
      <c r="D6" s="82" t="s">
        <v>28</v>
      </c>
      <c r="E6" s="85" t="s">
        <v>29</v>
      </c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76" t="s">
        <v>14</v>
      </c>
    </row>
    <row r="7" spans="1:18" ht="21" customHeight="1">
      <c r="A7" s="72"/>
      <c r="B7" s="72"/>
      <c r="C7" s="72"/>
      <c r="D7" s="83"/>
      <c r="E7" s="87" t="s">
        <v>30</v>
      </c>
      <c r="F7" s="88"/>
      <c r="G7" s="88"/>
      <c r="H7" s="88"/>
      <c r="I7" s="88"/>
      <c r="J7" s="88"/>
      <c r="K7" s="88"/>
      <c r="L7" s="89" t="s">
        <v>31</v>
      </c>
      <c r="M7" s="90"/>
      <c r="N7" s="90"/>
      <c r="O7" s="90"/>
      <c r="P7" s="91"/>
      <c r="Q7" s="82" t="s">
        <v>20</v>
      </c>
      <c r="R7" s="76"/>
    </row>
    <row r="8" spans="1:18" ht="201.75" customHeight="1">
      <c r="A8" s="72"/>
      <c r="B8" s="72"/>
      <c r="C8" s="72"/>
      <c r="D8" s="84"/>
      <c r="E8" s="32" t="s">
        <v>15</v>
      </c>
      <c r="F8" s="32" t="s">
        <v>38</v>
      </c>
      <c r="G8" s="32" t="s">
        <v>16</v>
      </c>
      <c r="H8" s="32" t="s">
        <v>17</v>
      </c>
      <c r="I8" s="32" t="s">
        <v>18</v>
      </c>
      <c r="J8" s="32" t="s">
        <v>11</v>
      </c>
      <c r="K8" s="32" t="s">
        <v>1</v>
      </c>
      <c r="L8" s="32" t="s">
        <v>19</v>
      </c>
      <c r="M8" s="33" t="s">
        <v>32</v>
      </c>
      <c r="N8" s="32" t="s">
        <v>33</v>
      </c>
      <c r="O8" s="32" t="s">
        <v>11</v>
      </c>
      <c r="P8" s="34" t="s">
        <v>1</v>
      </c>
      <c r="Q8" s="84"/>
      <c r="R8" s="76"/>
    </row>
    <row r="9" spans="1:18" ht="23.25" customHeight="1">
      <c r="A9" s="25" t="s">
        <v>22</v>
      </c>
      <c r="B9" s="25" t="s">
        <v>23</v>
      </c>
      <c r="C9" s="25">
        <v>1</v>
      </c>
      <c r="D9" s="25">
        <v>2</v>
      </c>
      <c r="E9" s="25">
        <v>3</v>
      </c>
      <c r="F9" s="25">
        <v>4</v>
      </c>
      <c r="G9" s="25">
        <v>5</v>
      </c>
      <c r="H9" s="25">
        <v>6</v>
      </c>
      <c r="I9" s="25">
        <v>7</v>
      </c>
      <c r="J9" s="25" t="s">
        <v>34</v>
      </c>
      <c r="K9" s="25">
        <v>9</v>
      </c>
      <c r="L9" s="25" t="s">
        <v>35</v>
      </c>
      <c r="M9" s="25">
        <v>11</v>
      </c>
      <c r="N9" s="25">
        <v>12</v>
      </c>
      <c r="O9" s="25" t="s">
        <v>36</v>
      </c>
      <c r="P9" s="25">
        <v>14</v>
      </c>
      <c r="Q9" s="25" t="s">
        <v>37</v>
      </c>
      <c r="R9" s="70"/>
    </row>
    <row r="10" spans="1:18" s="6" customFormat="1" ht="24" customHeight="1">
      <c r="A10" s="4" t="s">
        <v>4</v>
      </c>
      <c r="B10" s="4" t="s">
        <v>5</v>
      </c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22"/>
      <c r="R10" s="22"/>
    </row>
    <row r="11" spans="1:18" s="6" customFormat="1" ht="24" customHeight="1">
      <c r="A11" s="7">
        <v>1</v>
      </c>
      <c r="B11" s="17" t="s">
        <v>57</v>
      </c>
      <c r="C11" s="8">
        <v>92000</v>
      </c>
      <c r="D11" s="67">
        <v>1</v>
      </c>
      <c r="E11" s="8"/>
      <c r="F11" s="8"/>
      <c r="G11" s="8"/>
      <c r="H11" s="8"/>
      <c r="I11" s="8"/>
      <c r="J11" s="8">
        <f>SUM(E11:I11)</f>
        <v>0</v>
      </c>
      <c r="K11" s="8">
        <f>C11*J11*D11</f>
        <v>0</v>
      </c>
      <c r="L11" s="8">
        <f>C11/2</f>
        <v>46000</v>
      </c>
      <c r="M11" s="8"/>
      <c r="N11" s="8">
        <v>1</v>
      </c>
      <c r="O11" s="8">
        <f>SUM(M11:N11)</f>
        <v>1</v>
      </c>
      <c r="P11" s="8">
        <f>O11*L11*D11</f>
        <v>46000</v>
      </c>
      <c r="Q11" s="37">
        <f>P11+K11</f>
        <v>46000</v>
      </c>
      <c r="R11" s="22"/>
    </row>
    <row r="12" spans="1:18" s="6" customFormat="1" ht="24" customHeight="1">
      <c r="A12" s="7">
        <v>2</v>
      </c>
      <c r="B12" s="17" t="s">
        <v>58</v>
      </c>
      <c r="C12" s="8">
        <v>92000</v>
      </c>
      <c r="D12" s="67">
        <v>1</v>
      </c>
      <c r="E12" s="8"/>
      <c r="F12" s="8"/>
      <c r="G12" s="9"/>
      <c r="H12" s="9"/>
      <c r="I12" s="9"/>
      <c r="J12" s="8">
        <f>SUM(E12:I12)</f>
        <v>0</v>
      </c>
      <c r="K12" s="8">
        <f>C12*J12*D12</f>
        <v>0</v>
      </c>
      <c r="L12" s="8">
        <f>C12/2</f>
        <v>46000</v>
      </c>
      <c r="M12" s="8"/>
      <c r="N12" s="8">
        <v>1</v>
      </c>
      <c r="O12" s="8">
        <f>SUM(M12:N12)</f>
        <v>1</v>
      </c>
      <c r="P12" s="8">
        <f>O12*L12*D12</f>
        <v>46000</v>
      </c>
      <c r="Q12" s="37">
        <f>P12+K12</f>
        <v>46000</v>
      </c>
      <c r="R12" s="22"/>
    </row>
    <row r="13" spans="1:18" s="10" customFormat="1" ht="24" customHeight="1">
      <c r="A13" s="7"/>
      <c r="B13" s="11" t="s">
        <v>7</v>
      </c>
      <c r="C13" s="9"/>
      <c r="D13" s="8"/>
      <c r="E13" s="5"/>
      <c r="F13" s="5"/>
      <c r="G13" s="9"/>
      <c r="H13" s="14"/>
      <c r="I13" s="14"/>
      <c r="J13" s="5">
        <f>SUM(J11:J12)</f>
        <v>0</v>
      </c>
      <c r="K13" s="5">
        <f aca="true" t="shared" si="0" ref="K13:Q13">SUM(K11:K12)</f>
        <v>0</v>
      </c>
      <c r="L13" s="8">
        <f>C13/2</f>
        <v>0</v>
      </c>
      <c r="M13" s="5">
        <f t="shared" si="0"/>
        <v>0</v>
      </c>
      <c r="N13" s="5">
        <f t="shared" si="0"/>
        <v>2</v>
      </c>
      <c r="O13" s="5">
        <f t="shared" si="0"/>
        <v>2</v>
      </c>
      <c r="P13" s="5">
        <f t="shared" si="0"/>
        <v>92000</v>
      </c>
      <c r="Q13" s="5">
        <f t="shared" si="0"/>
        <v>92000</v>
      </c>
      <c r="R13" s="23"/>
    </row>
    <row r="14" spans="1:18" s="10" customFormat="1" ht="24" customHeight="1">
      <c r="A14" s="4" t="s">
        <v>8</v>
      </c>
      <c r="B14" s="12" t="s">
        <v>9</v>
      </c>
      <c r="C14" s="9"/>
      <c r="D14" s="8"/>
      <c r="E14" s="8"/>
      <c r="F14" s="8"/>
      <c r="G14" s="9"/>
      <c r="H14" s="8"/>
      <c r="I14" s="8"/>
      <c r="J14" s="8"/>
      <c r="K14" s="8"/>
      <c r="L14" s="8">
        <f>C14/2</f>
        <v>0</v>
      </c>
      <c r="M14" s="9"/>
      <c r="N14" s="8"/>
      <c r="O14" s="8">
        <f aca="true" t="shared" si="1" ref="O14:O19">SUM(M14:N14)</f>
        <v>0</v>
      </c>
      <c r="P14" s="8">
        <f>O14*L14</f>
        <v>0</v>
      </c>
      <c r="Q14" s="23"/>
      <c r="R14" s="23"/>
    </row>
    <row r="15" spans="1:18" s="10" customFormat="1" ht="24" customHeight="1">
      <c r="A15" s="7">
        <v>1</v>
      </c>
      <c r="B15" s="41" t="s">
        <v>59</v>
      </c>
      <c r="C15" s="9">
        <v>85000</v>
      </c>
      <c r="D15" s="71">
        <v>0.75</v>
      </c>
      <c r="E15" s="8"/>
      <c r="F15" s="8"/>
      <c r="G15" s="9"/>
      <c r="H15" s="8">
        <v>1</v>
      </c>
      <c r="I15" s="8"/>
      <c r="J15" s="8">
        <f>SUM(E15:I15)</f>
        <v>1</v>
      </c>
      <c r="K15" s="8">
        <f>C15*J15*D15</f>
        <v>63750</v>
      </c>
      <c r="L15" s="8"/>
      <c r="M15" s="8"/>
      <c r="N15" s="8"/>
      <c r="O15" s="8">
        <f t="shared" si="1"/>
        <v>0</v>
      </c>
      <c r="P15" s="8">
        <f>O15*L15*D15</f>
        <v>0</v>
      </c>
      <c r="Q15" s="37">
        <f>P15+K15</f>
        <v>63750</v>
      </c>
      <c r="R15" s="23"/>
    </row>
    <row r="16" spans="1:18" s="10" customFormat="1" ht="24" customHeight="1">
      <c r="A16" s="7">
        <v>2</v>
      </c>
      <c r="B16" s="41" t="s">
        <v>60</v>
      </c>
      <c r="C16" s="9">
        <v>85000</v>
      </c>
      <c r="D16" s="71">
        <v>0.75</v>
      </c>
      <c r="E16" s="8"/>
      <c r="F16" s="8">
        <v>1</v>
      </c>
      <c r="G16" s="9"/>
      <c r="H16" s="8"/>
      <c r="I16" s="8"/>
      <c r="J16" s="8">
        <f>SUM(E16:I16)</f>
        <v>1</v>
      </c>
      <c r="K16" s="8">
        <f>C16*J16*D16</f>
        <v>63750</v>
      </c>
      <c r="L16" s="8"/>
      <c r="M16" s="8"/>
      <c r="N16" s="8"/>
      <c r="O16" s="8">
        <f t="shared" si="1"/>
        <v>0</v>
      </c>
      <c r="P16" s="8">
        <f>O16*L16*D16</f>
        <v>0</v>
      </c>
      <c r="Q16" s="37">
        <f>P16+K16</f>
        <v>63750</v>
      </c>
      <c r="R16" s="23"/>
    </row>
    <row r="17" spans="1:18" s="10" customFormat="1" ht="24" customHeight="1">
      <c r="A17" s="7">
        <v>3</v>
      </c>
      <c r="B17" s="41" t="s">
        <v>62</v>
      </c>
      <c r="C17" s="9">
        <v>85000</v>
      </c>
      <c r="D17" s="68">
        <v>1</v>
      </c>
      <c r="E17" s="8"/>
      <c r="F17" s="8">
        <v>1</v>
      </c>
      <c r="G17" s="9"/>
      <c r="H17" s="8"/>
      <c r="I17" s="8"/>
      <c r="J17" s="8">
        <f>SUM(E17:I17)</f>
        <v>1</v>
      </c>
      <c r="K17" s="8">
        <f>C17*J17*D17</f>
        <v>85000</v>
      </c>
      <c r="L17" s="8"/>
      <c r="M17" s="8"/>
      <c r="N17" s="8"/>
      <c r="O17" s="8">
        <f t="shared" si="1"/>
        <v>0</v>
      </c>
      <c r="P17" s="8">
        <f>O17*L17*D17</f>
        <v>0</v>
      </c>
      <c r="Q17" s="37">
        <f>P17+K17</f>
        <v>85000</v>
      </c>
      <c r="R17" s="23"/>
    </row>
    <row r="18" spans="1:18" s="10" customFormat="1" ht="24" customHeight="1">
      <c r="A18" s="7">
        <v>4</v>
      </c>
      <c r="B18" s="38" t="s">
        <v>61</v>
      </c>
      <c r="C18" s="9">
        <v>85000</v>
      </c>
      <c r="D18" s="68">
        <v>1</v>
      </c>
      <c r="E18" s="8"/>
      <c r="F18" s="8"/>
      <c r="G18" s="9"/>
      <c r="H18" s="8"/>
      <c r="I18" s="8"/>
      <c r="J18" s="8">
        <f>SUM(E18:I18)</f>
        <v>0</v>
      </c>
      <c r="K18" s="8">
        <f>C18*J18*D18</f>
        <v>0</v>
      </c>
      <c r="L18" s="8">
        <f>C18/2</f>
        <v>42500</v>
      </c>
      <c r="M18" s="8"/>
      <c r="N18" s="8">
        <v>1</v>
      </c>
      <c r="O18" s="8">
        <f t="shared" si="1"/>
        <v>1</v>
      </c>
      <c r="P18" s="8">
        <f>O18*L18*D18</f>
        <v>42500</v>
      </c>
      <c r="Q18" s="37">
        <f>P18+K18</f>
        <v>42500</v>
      </c>
      <c r="R18" s="23"/>
    </row>
    <row r="19" spans="1:18" s="10" customFormat="1" ht="24" customHeight="1">
      <c r="A19" s="7">
        <v>5</v>
      </c>
      <c r="B19" s="38" t="s">
        <v>63</v>
      </c>
      <c r="C19" s="9">
        <v>85000</v>
      </c>
      <c r="D19" s="68">
        <v>1</v>
      </c>
      <c r="E19" s="8"/>
      <c r="F19" s="8"/>
      <c r="G19" s="9"/>
      <c r="H19" s="8"/>
      <c r="I19" s="8"/>
      <c r="J19" s="8">
        <f>SUM(E19:I19)</f>
        <v>0</v>
      </c>
      <c r="K19" s="8">
        <f>C19*J19*D19</f>
        <v>0</v>
      </c>
      <c r="L19" s="8">
        <f>C19/2</f>
        <v>42500</v>
      </c>
      <c r="M19" s="8"/>
      <c r="N19" s="8">
        <v>1</v>
      </c>
      <c r="O19" s="8">
        <f t="shared" si="1"/>
        <v>1</v>
      </c>
      <c r="P19" s="8">
        <f>O19*L19*D19</f>
        <v>42500</v>
      </c>
      <c r="Q19" s="37">
        <f>P19+K19</f>
        <v>42500</v>
      </c>
      <c r="R19" s="23"/>
    </row>
    <row r="20" spans="1:18" s="10" customFormat="1" ht="24" customHeight="1">
      <c r="A20" s="7"/>
      <c r="B20" s="12" t="s">
        <v>10</v>
      </c>
      <c r="C20" s="9"/>
      <c r="D20" s="69"/>
      <c r="E20" s="8">
        <f>SUM(E15:E19)</f>
        <v>0</v>
      </c>
      <c r="F20" s="8">
        <f aca="true" t="shared" si="2" ref="F20:Q20">SUM(F15:F19)</f>
        <v>2</v>
      </c>
      <c r="G20" s="8">
        <f t="shared" si="2"/>
        <v>0</v>
      </c>
      <c r="H20" s="8">
        <f t="shared" si="2"/>
        <v>1</v>
      </c>
      <c r="I20" s="8">
        <f t="shared" si="2"/>
        <v>0</v>
      </c>
      <c r="J20" s="8">
        <f t="shared" si="2"/>
        <v>3</v>
      </c>
      <c r="K20" s="8">
        <f t="shared" si="2"/>
        <v>212500</v>
      </c>
      <c r="L20" s="8">
        <f t="shared" si="2"/>
        <v>85000</v>
      </c>
      <c r="M20" s="8">
        <f t="shared" si="2"/>
        <v>0</v>
      </c>
      <c r="N20" s="8">
        <f t="shared" si="2"/>
        <v>2</v>
      </c>
      <c r="O20" s="8">
        <f t="shared" si="2"/>
        <v>2</v>
      </c>
      <c r="P20" s="8">
        <f t="shared" si="2"/>
        <v>85000</v>
      </c>
      <c r="Q20" s="8">
        <f t="shared" si="2"/>
        <v>297500</v>
      </c>
      <c r="R20" s="23"/>
    </row>
    <row r="21" spans="1:18" s="10" customFormat="1" ht="24" customHeight="1">
      <c r="A21" s="4"/>
      <c r="B21" s="12" t="s">
        <v>11</v>
      </c>
      <c r="C21" s="9"/>
      <c r="D21" s="8"/>
      <c r="E21" s="8"/>
      <c r="F21" s="5">
        <f>F20+F13</f>
        <v>2</v>
      </c>
      <c r="G21" s="5">
        <f aca="true" t="shared" si="3" ref="G21:Q21">G20+G13</f>
        <v>0</v>
      </c>
      <c r="H21" s="5">
        <f t="shared" si="3"/>
        <v>1</v>
      </c>
      <c r="I21" s="5">
        <f t="shared" si="3"/>
        <v>0</v>
      </c>
      <c r="J21" s="5">
        <f t="shared" si="3"/>
        <v>3</v>
      </c>
      <c r="K21" s="5">
        <f t="shared" si="3"/>
        <v>212500</v>
      </c>
      <c r="L21" s="5">
        <f t="shared" si="3"/>
        <v>85000</v>
      </c>
      <c r="M21" s="5">
        <f t="shared" si="3"/>
        <v>0</v>
      </c>
      <c r="N21" s="5">
        <f t="shared" si="3"/>
        <v>4</v>
      </c>
      <c r="O21" s="5">
        <f t="shared" si="3"/>
        <v>4</v>
      </c>
      <c r="P21" s="5">
        <f t="shared" si="3"/>
        <v>177000</v>
      </c>
      <c r="Q21" s="5">
        <f t="shared" si="3"/>
        <v>389500</v>
      </c>
      <c r="R21" s="23"/>
    </row>
    <row r="23" spans="2:9" ht="16.5">
      <c r="B23" s="36" t="s">
        <v>66</v>
      </c>
      <c r="C23" s="35"/>
      <c r="D23" s="35"/>
      <c r="E23" s="35"/>
      <c r="F23" s="35"/>
      <c r="G23" s="35"/>
      <c r="H23" s="35"/>
      <c r="I23" s="27"/>
    </row>
    <row r="24" spans="2:17" ht="16.5">
      <c r="B24" s="27"/>
      <c r="C24" s="27"/>
      <c r="D24" s="27"/>
      <c r="E24" s="27"/>
      <c r="K24" s="75" t="s">
        <v>56</v>
      </c>
      <c r="L24" s="75"/>
      <c r="M24" s="75"/>
      <c r="N24" s="75"/>
      <c r="O24" s="75"/>
      <c r="P24" s="75"/>
      <c r="Q24" s="75"/>
    </row>
    <row r="25" spans="2:17" ht="21.75" customHeight="1">
      <c r="B25" s="74" t="s">
        <v>50</v>
      </c>
      <c r="C25" s="74"/>
      <c r="D25" s="27"/>
      <c r="E25" s="27"/>
      <c r="K25" s="74" t="s">
        <v>51</v>
      </c>
      <c r="L25" s="74"/>
      <c r="M25" s="74"/>
      <c r="N25" s="74"/>
      <c r="O25" s="74"/>
      <c r="P25" s="74"/>
      <c r="Q25" s="74"/>
    </row>
    <row r="26" spans="2:9" ht="15.75">
      <c r="B26" s="27"/>
      <c r="C26" s="27"/>
      <c r="D26" s="27"/>
      <c r="E26" s="27"/>
      <c r="F26" s="27"/>
      <c r="G26" s="27"/>
      <c r="H26" s="27"/>
      <c r="I26" s="27"/>
    </row>
    <row r="29" spans="11:17" ht="16.5">
      <c r="K29" s="74"/>
      <c r="L29" s="74"/>
      <c r="M29" s="74"/>
      <c r="N29" s="74"/>
      <c r="O29" s="74"/>
      <c r="P29" s="74"/>
      <c r="Q29" s="74"/>
    </row>
    <row r="30" spans="2:17" ht="16.5">
      <c r="B30" s="74" t="s">
        <v>55</v>
      </c>
      <c r="C30" s="74"/>
      <c r="K30" s="74"/>
      <c r="L30" s="74"/>
      <c r="M30" s="74"/>
      <c r="N30" s="74"/>
      <c r="O30" s="74"/>
      <c r="P30" s="74"/>
      <c r="Q30" s="74"/>
    </row>
  </sheetData>
  <sheetProtection/>
  <mergeCells count="19">
    <mergeCell ref="R6:R8"/>
    <mergeCell ref="A4:Q4"/>
    <mergeCell ref="M5:O5"/>
    <mergeCell ref="A1:E1"/>
    <mergeCell ref="A2:E2"/>
    <mergeCell ref="D6:D8"/>
    <mergeCell ref="E6:Q6"/>
    <mergeCell ref="E7:K7"/>
    <mergeCell ref="L7:P7"/>
    <mergeCell ref="Q7:Q8"/>
    <mergeCell ref="A6:A8"/>
    <mergeCell ref="B6:B8"/>
    <mergeCell ref="C6:C8"/>
    <mergeCell ref="B30:C30"/>
    <mergeCell ref="K29:Q29"/>
    <mergeCell ref="K30:Q30"/>
    <mergeCell ref="B25:C25"/>
    <mergeCell ref="K24:Q24"/>
    <mergeCell ref="K25:Q25"/>
  </mergeCells>
  <printOptions/>
  <pageMargins left="0.2" right="0.2" top="0.25" bottom="0.3" header="0.21" footer="0.3"/>
  <pageSetup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E8" sqref="E8"/>
    </sheetView>
  </sheetViews>
  <sheetFormatPr defaultColWidth="8.75390625" defaultRowHeight="15.75"/>
  <cols>
    <col min="1" max="1" width="4.375" style="27" customWidth="1"/>
    <col min="2" max="2" width="22.625" style="27" customWidth="1"/>
    <col min="3" max="3" width="7.875" style="27" customWidth="1"/>
    <col min="4" max="4" width="7.75390625" style="27" customWidth="1"/>
    <col min="5" max="7" width="13.625" style="27" customWidth="1"/>
    <col min="8" max="8" width="10.625" style="27" customWidth="1"/>
    <col min="9" max="9" width="11.875" style="27" customWidth="1"/>
    <col min="10" max="10" width="14.00390625" style="27" customWidth="1"/>
    <col min="11" max="16384" width="8.75390625" style="27" customWidth="1"/>
  </cols>
  <sheetData>
    <row r="1" spans="1:5" s="3" customFormat="1" ht="15" customHeight="1">
      <c r="A1" s="80" t="s">
        <v>49</v>
      </c>
      <c r="B1" s="80"/>
      <c r="C1" s="80"/>
      <c r="D1" s="80"/>
      <c r="E1" s="80"/>
    </row>
    <row r="2" spans="1:17" ht="17.25" customHeight="1">
      <c r="A2" s="81" t="s">
        <v>54</v>
      </c>
      <c r="B2" s="81"/>
      <c r="C2" s="81"/>
      <c r="D2" s="81"/>
      <c r="E2" s="81"/>
      <c r="F2" s="1"/>
      <c r="G2" s="1"/>
      <c r="H2" s="1"/>
      <c r="I2" s="1"/>
      <c r="J2" s="1"/>
      <c r="K2" s="1"/>
      <c r="L2" s="1"/>
      <c r="M2" s="1"/>
      <c r="N2" s="1"/>
      <c r="O2" s="1"/>
      <c r="P2" s="31"/>
      <c r="Q2" s="31"/>
    </row>
    <row r="3" spans="1:10" ht="10.5" customHeight="1">
      <c r="A3" s="13"/>
      <c r="B3" s="13"/>
      <c r="C3" s="13"/>
      <c r="D3" s="1"/>
      <c r="E3" s="1"/>
      <c r="F3" s="26"/>
      <c r="G3" s="26"/>
      <c r="H3" s="26"/>
      <c r="J3" s="28"/>
    </row>
    <row r="4" spans="1:10" ht="36" customHeight="1">
      <c r="A4" s="97" t="s">
        <v>52</v>
      </c>
      <c r="B4" s="77"/>
      <c r="C4" s="77"/>
      <c r="D4" s="77"/>
      <c r="E4" s="77"/>
      <c r="F4" s="77"/>
      <c r="G4" s="77"/>
      <c r="H4" s="77"/>
      <c r="I4" s="77"/>
      <c r="J4" s="77"/>
    </row>
    <row r="5" spans="9:12" ht="18.75" customHeight="1">
      <c r="I5" s="98" t="s">
        <v>3</v>
      </c>
      <c r="J5" s="98"/>
      <c r="L5" s="29"/>
    </row>
    <row r="6" spans="1:10" ht="23.25" customHeight="1">
      <c r="A6" s="92" t="s">
        <v>6</v>
      </c>
      <c r="B6" s="92" t="s">
        <v>2</v>
      </c>
      <c r="C6" s="92" t="s">
        <v>26</v>
      </c>
      <c r="D6" s="92" t="s">
        <v>27</v>
      </c>
      <c r="E6" s="94" t="s">
        <v>12</v>
      </c>
      <c r="F6" s="94"/>
      <c r="G6" s="95"/>
      <c r="H6" s="96" t="s">
        <v>11</v>
      </c>
      <c r="I6" s="96" t="s">
        <v>1</v>
      </c>
      <c r="J6" s="96" t="s">
        <v>14</v>
      </c>
    </row>
    <row r="7" spans="1:10" ht="65.25" customHeight="1">
      <c r="A7" s="93"/>
      <c r="B7" s="93"/>
      <c r="C7" s="93"/>
      <c r="D7" s="93">
        <v>2</v>
      </c>
      <c r="E7" s="19" t="s">
        <v>21</v>
      </c>
      <c r="F7" s="19" t="s">
        <v>38</v>
      </c>
      <c r="G7" s="19" t="s">
        <v>39</v>
      </c>
      <c r="H7" s="92"/>
      <c r="I7" s="92"/>
      <c r="J7" s="92"/>
    </row>
    <row r="8" spans="1:11" ht="18.75" customHeight="1">
      <c r="A8" s="24" t="s">
        <v>22</v>
      </c>
      <c r="B8" s="24" t="s">
        <v>23</v>
      </c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 t="s">
        <v>24</v>
      </c>
      <c r="I8" s="24" t="s">
        <v>25</v>
      </c>
      <c r="J8" s="24">
        <v>8</v>
      </c>
      <c r="K8" s="18"/>
    </row>
    <row r="9" spans="1:10" ht="26.25" customHeight="1">
      <c r="A9" s="20">
        <v>1</v>
      </c>
      <c r="B9" s="54" t="s">
        <v>59</v>
      </c>
      <c r="C9" s="20">
        <v>4</v>
      </c>
      <c r="D9" s="30">
        <v>150000</v>
      </c>
      <c r="E9" s="39"/>
      <c r="F9" s="39"/>
      <c r="G9" s="21">
        <v>1</v>
      </c>
      <c r="H9" s="21">
        <f>SUM(E9:G9)</f>
        <v>1</v>
      </c>
      <c r="I9" s="8">
        <f>H9*D9*C9</f>
        <v>600000</v>
      </c>
      <c r="J9" s="20"/>
    </row>
    <row r="10" spans="1:10" ht="26.25" customHeight="1">
      <c r="A10" s="20">
        <v>2</v>
      </c>
      <c r="B10" s="54" t="s">
        <v>60</v>
      </c>
      <c r="C10" s="20">
        <v>4</v>
      </c>
      <c r="D10" s="30">
        <v>150000</v>
      </c>
      <c r="E10" s="39"/>
      <c r="F10" s="21">
        <v>1</v>
      </c>
      <c r="G10" s="21"/>
      <c r="H10" s="21">
        <f>SUM(E10:G10)</f>
        <v>1</v>
      </c>
      <c r="I10" s="8">
        <f>H10*D10*C10</f>
        <v>600000</v>
      </c>
      <c r="J10" s="20"/>
    </row>
    <row r="11" spans="1:10" ht="26.25" customHeight="1">
      <c r="A11" s="20">
        <v>3</v>
      </c>
      <c r="B11" s="54" t="s">
        <v>62</v>
      </c>
      <c r="C11" s="20">
        <v>4</v>
      </c>
      <c r="D11" s="30">
        <v>150000</v>
      </c>
      <c r="E11" s="39"/>
      <c r="F11" s="21">
        <v>1</v>
      </c>
      <c r="G11" s="21"/>
      <c r="H11" s="21">
        <f>SUM(E11:G11)</f>
        <v>1</v>
      </c>
      <c r="I11" s="8">
        <f>H11*D11*C11</f>
        <v>600000</v>
      </c>
      <c r="J11" s="20"/>
    </row>
    <row r="12" spans="1:10" ht="26.25" customHeight="1">
      <c r="A12" s="16"/>
      <c r="B12" s="15" t="s">
        <v>11</v>
      </c>
      <c r="C12" s="15"/>
      <c r="D12" s="15"/>
      <c r="E12" s="40">
        <f>SUM(E9:E11)</f>
        <v>0</v>
      </c>
      <c r="F12" s="40">
        <f>SUM(F9:F11)</f>
        <v>2</v>
      </c>
      <c r="G12" s="40">
        <f>SUM(G9:G11)</f>
        <v>1</v>
      </c>
      <c r="H12" s="40">
        <f>SUM(H9:H11)</f>
        <v>3</v>
      </c>
      <c r="I12" s="5">
        <f>SUM(I9:I11)</f>
        <v>1800000</v>
      </c>
      <c r="J12" s="16"/>
    </row>
    <row r="14" spans="2:8" ht="16.5">
      <c r="B14" s="36" t="s">
        <v>64</v>
      </c>
      <c r="C14" s="35"/>
      <c r="D14" s="35"/>
      <c r="E14" s="35"/>
      <c r="F14" s="35"/>
      <c r="G14" s="35"/>
      <c r="H14" s="35"/>
    </row>
    <row r="15" spans="6:9" ht="21" customHeight="1">
      <c r="F15" s="75" t="s">
        <v>56</v>
      </c>
      <c r="G15" s="75"/>
      <c r="H15" s="75"/>
      <c r="I15" s="75"/>
    </row>
    <row r="16" spans="2:9" ht="21" customHeight="1">
      <c r="B16" s="74" t="s">
        <v>50</v>
      </c>
      <c r="C16" s="74"/>
      <c r="F16" s="74" t="s">
        <v>51</v>
      </c>
      <c r="G16" s="74"/>
      <c r="H16" s="74"/>
      <c r="I16" s="74"/>
    </row>
    <row r="18" spans="2:3" ht="15.75">
      <c r="B18" s="3"/>
      <c r="C18" s="3"/>
    </row>
    <row r="19" spans="2:3" ht="15.75">
      <c r="B19" s="3"/>
      <c r="C19" s="3"/>
    </row>
    <row r="20" spans="2:3" ht="15.75">
      <c r="B20" s="3"/>
      <c r="C20" s="3"/>
    </row>
    <row r="21" spans="2:3" ht="16.5">
      <c r="B21" s="74" t="s">
        <v>55</v>
      </c>
      <c r="C21" s="74"/>
    </row>
  </sheetData>
  <sheetProtection/>
  <mergeCells count="16">
    <mergeCell ref="J6:J7"/>
    <mergeCell ref="C6:C7"/>
    <mergeCell ref="D6:D7"/>
    <mergeCell ref="A4:J4"/>
    <mergeCell ref="I5:J5"/>
    <mergeCell ref="A1:E1"/>
    <mergeCell ref="A2:E2"/>
    <mergeCell ref="B21:C21"/>
    <mergeCell ref="F15:I15"/>
    <mergeCell ref="B16:C16"/>
    <mergeCell ref="F16:I16"/>
    <mergeCell ref="A6:A7"/>
    <mergeCell ref="B6:B7"/>
    <mergeCell ref="E6:G6"/>
    <mergeCell ref="H6:H7"/>
    <mergeCell ref="I6:I7"/>
  </mergeCells>
  <printOptions/>
  <pageMargins left="0.95" right="0.7" top="0.77" bottom="0.4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PageLayoutView="0" workbookViewId="0" topLeftCell="A4">
      <selection activeCell="AB11" sqref="AB11:AB16"/>
    </sheetView>
  </sheetViews>
  <sheetFormatPr defaultColWidth="8.125" defaultRowHeight="15.75"/>
  <cols>
    <col min="1" max="1" width="2.75390625" style="48" customWidth="1"/>
    <col min="2" max="2" width="19.625" style="48" customWidth="1"/>
    <col min="3" max="3" width="4.75390625" style="48" customWidth="1"/>
    <col min="4" max="6" width="3.375" style="48" customWidth="1"/>
    <col min="7" max="7" width="4.25390625" style="48" customWidth="1"/>
    <col min="8" max="10" width="3.625" style="48" customWidth="1"/>
    <col min="11" max="11" width="4.125" style="48" customWidth="1"/>
    <col min="12" max="15" width="3.75390625" style="48" customWidth="1"/>
    <col min="16" max="18" width="3.375" style="48" customWidth="1"/>
    <col min="19" max="19" width="4.50390625" style="48" customWidth="1"/>
    <col min="20" max="22" width="3.50390625" style="48" customWidth="1"/>
    <col min="23" max="23" width="4.25390625" style="48" customWidth="1"/>
    <col min="24" max="26" width="3.625" style="48" customWidth="1"/>
    <col min="27" max="27" width="6.75390625" style="48" customWidth="1"/>
    <col min="28" max="28" width="4.25390625" style="48" customWidth="1"/>
    <col min="29" max="29" width="7.75390625" style="48" customWidth="1"/>
    <col min="30" max="30" width="6.875" style="48" customWidth="1"/>
    <col min="31" max="16384" width="8.125" style="48" customWidth="1"/>
  </cols>
  <sheetData>
    <row r="1" spans="1:7" s="42" customFormat="1" ht="15" customHeight="1">
      <c r="A1" s="99" t="s">
        <v>49</v>
      </c>
      <c r="B1" s="99"/>
      <c r="C1" s="99"/>
      <c r="D1" s="99"/>
      <c r="E1" s="99"/>
      <c r="F1" s="99"/>
      <c r="G1" s="99"/>
    </row>
    <row r="2" spans="1:17" s="45" customFormat="1" ht="17.25" customHeight="1">
      <c r="A2" s="100" t="s">
        <v>54</v>
      </c>
      <c r="B2" s="100"/>
      <c r="C2" s="100"/>
      <c r="D2" s="100"/>
      <c r="E2" s="100"/>
      <c r="F2" s="100"/>
      <c r="G2" s="100"/>
      <c r="H2" s="43"/>
      <c r="I2" s="43"/>
      <c r="J2" s="43"/>
      <c r="K2" s="43"/>
      <c r="L2" s="43"/>
      <c r="M2" s="43"/>
      <c r="N2" s="43"/>
      <c r="O2" s="43"/>
      <c r="P2" s="44"/>
      <c r="Q2" s="44"/>
    </row>
    <row r="3" spans="1:8" ht="19.5" customHeight="1">
      <c r="A3" s="46"/>
      <c r="B3" s="46"/>
      <c r="C3" s="46"/>
      <c r="D3" s="43"/>
      <c r="E3" s="43"/>
      <c r="F3" s="47"/>
      <c r="G3" s="47"/>
      <c r="H3" s="47"/>
    </row>
    <row r="4" spans="1:30" ht="51" customHeight="1">
      <c r="A4" s="101" t="s">
        <v>53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</row>
    <row r="5" spans="1:30" ht="9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29" ht="15.75">
      <c r="A6" s="50"/>
      <c r="W6" s="102" t="s">
        <v>3</v>
      </c>
      <c r="X6" s="102"/>
      <c r="Y6" s="102"/>
      <c r="Z6" s="102"/>
      <c r="AA6" s="102"/>
      <c r="AB6" s="102"/>
      <c r="AC6" s="102"/>
    </row>
    <row r="7" spans="1:30" ht="45" customHeight="1">
      <c r="A7" s="103" t="s">
        <v>6</v>
      </c>
      <c r="B7" s="103" t="s">
        <v>2</v>
      </c>
      <c r="C7" s="106" t="s">
        <v>33</v>
      </c>
      <c r="D7" s="107"/>
      <c r="E7" s="107"/>
      <c r="F7" s="107"/>
      <c r="G7" s="106" t="s">
        <v>40</v>
      </c>
      <c r="H7" s="107"/>
      <c r="I7" s="107"/>
      <c r="J7" s="107"/>
      <c r="K7" s="106" t="s">
        <v>41</v>
      </c>
      <c r="L7" s="107"/>
      <c r="M7" s="107"/>
      <c r="N7" s="107"/>
      <c r="O7" s="106" t="s">
        <v>42</v>
      </c>
      <c r="P7" s="107"/>
      <c r="Q7" s="107"/>
      <c r="R7" s="107"/>
      <c r="S7" s="106" t="s">
        <v>43</v>
      </c>
      <c r="T7" s="107"/>
      <c r="U7" s="107"/>
      <c r="V7" s="107"/>
      <c r="W7" s="106" t="s">
        <v>44</v>
      </c>
      <c r="X7" s="107"/>
      <c r="Y7" s="107"/>
      <c r="Z7" s="107"/>
      <c r="AA7" s="103" t="s">
        <v>27</v>
      </c>
      <c r="AB7" s="103" t="s">
        <v>26</v>
      </c>
      <c r="AC7" s="103" t="s">
        <v>1</v>
      </c>
      <c r="AD7" s="103" t="s">
        <v>14</v>
      </c>
    </row>
    <row r="8" spans="1:30" ht="18.75" customHeight="1">
      <c r="A8" s="104"/>
      <c r="B8" s="104"/>
      <c r="C8" s="108" t="s">
        <v>45</v>
      </c>
      <c r="D8" s="108" t="s">
        <v>46</v>
      </c>
      <c r="E8" s="108" t="s">
        <v>47</v>
      </c>
      <c r="F8" s="108" t="s">
        <v>48</v>
      </c>
      <c r="G8" s="108" t="s">
        <v>45</v>
      </c>
      <c r="H8" s="108" t="s">
        <v>46</v>
      </c>
      <c r="I8" s="108" t="s">
        <v>47</v>
      </c>
      <c r="J8" s="108" t="s">
        <v>48</v>
      </c>
      <c r="K8" s="108" t="s">
        <v>45</v>
      </c>
      <c r="L8" s="108" t="s">
        <v>46</v>
      </c>
      <c r="M8" s="108" t="s">
        <v>47</v>
      </c>
      <c r="N8" s="108" t="s">
        <v>48</v>
      </c>
      <c r="O8" s="108" t="s">
        <v>45</v>
      </c>
      <c r="P8" s="108" t="s">
        <v>46</v>
      </c>
      <c r="Q8" s="108" t="s">
        <v>47</v>
      </c>
      <c r="R8" s="108" t="s">
        <v>48</v>
      </c>
      <c r="S8" s="108" t="s">
        <v>45</v>
      </c>
      <c r="T8" s="108" t="s">
        <v>46</v>
      </c>
      <c r="U8" s="108" t="s">
        <v>47</v>
      </c>
      <c r="V8" s="108" t="s">
        <v>48</v>
      </c>
      <c r="W8" s="108" t="s">
        <v>45</v>
      </c>
      <c r="X8" s="108" t="s">
        <v>46</v>
      </c>
      <c r="Y8" s="108" t="s">
        <v>47</v>
      </c>
      <c r="Z8" s="108" t="s">
        <v>48</v>
      </c>
      <c r="AA8" s="104"/>
      <c r="AB8" s="104"/>
      <c r="AC8" s="104"/>
      <c r="AD8" s="104"/>
    </row>
    <row r="9" spans="1:30" ht="20.25" customHeight="1">
      <c r="A9" s="105"/>
      <c r="B9" s="105" t="s">
        <v>23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5">
        <v>16</v>
      </c>
      <c r="AB9" s="105">
        <v>17</v>
      </c>
      <c r="AC9" s="105">
        <v>18</v>
      </c>
      <c r="AD9" s="105"/>
    </row>
    <row r="10" spans="1:30" ht="20.25" customHeight="1">
      <c r="A10" s="51" t="s">
        <v>22</v>
      </c>
      <c r="B10" s="51" t="s">
        <v>23</v>
      </c>
      <c r="C10" s="52">
        <v>1</v>
      </c>
      <c r="D10" s="52">
        <v>2</v>
      </c>
      <c r="E10" s="52">
        <v>3</v>
      </c>
      <c r="F10" s="52">
        <v>4</v>
      </c>
      <c r="G10" s="52">
        <v>5</v>
      </c>
      <c r="H10" s="52">
        <v>6</v>
      </c>
      <c r="I10" s="52">
        <v>7</v>
      </c>
      <c r="J10" s="52">
        <v>8</v>
      </c>
      <c r="K10" s="52">
        <v>9</v>
      </c>
      <c r="L10" s="52">
        <v>10</v>
      </c>
      <c r="M10" s="52">
        <v>11</v>
      </c>
      <c r="N10" s="52">
        <v>12</v>
      </c>
      <c r="O10" s="52">
        <v>13</v>
      </c>
      <c r="P10" s="52">
        <v>14</v>
      </c>
      <c r="Q10" s="52">
        <v>15</v>
      </c>
      <c r="R10" s="52">
        <v>16</v>
      </c>
      <c r="S10" s="52">
        <v>17</v>
      </c>
      <c r="T10" s="52">
        <v>18</v>
      </c>
      <c r="U10" s="52">
        <v>19</v>
      </c>
      <c r="V10" s="52">
        <v>20</v>
      </c>
      <c r="W10" s="52">
        <v>25</v>
      </c>
      <c r="X10" s="52">
        <v>26</v>
      </c>
      <c r="Y10" s="52">
        <v>27</v>
      </c>
      <c r="Z10" s="52">
        <v>28</v>
      </c>
      <c r="AA10" s="52">
        <v>25</v>
      </c>
      <c r="AB10" s="52">
        <v>26</v>
      </c>
      <c r="AC10" s="52">
        <v>27</v>
      </c>
      <c r="AD10" s="52">
        <v>28</v>
      </c>
    </row>
    <row r="11" spans="1:40" s="60" customFormat="1" ht="27.75" customHeight="1">
      <c r="A11" s="53">
        <v>1</v>
      </c>
      <c r="B11" s="54" t="s">
        <v>59</v>
      </c>
      <c r="C11" s="55">
        <f>SUM(D11:F11)</f>
        <v>0</v>
      </c>
      <c r="D11" s="55"/>
      <c r="E11" s="55"/>
      <c r="F11" s="56"/>
      <c r="G11" s="55">
        <f>SUM(H11:J11)</f>
        <v>0</v>
      </c>
      <c r="H11" s="56"/>
      <c r="I11" s="56"/>
      <c r="J11" s="56"/>
      <c r="K11" s="56"/>
      <c r="L11" s="56"/>
      <c r="M11" s="56"/>
      <c r="N11" s="56"/>
      <c r="O11" s="55">
        <f>SUM(P11:R11)</f>
        <v>0</v>
      </c>
      <c r="P11" s="56"/>
      <c r="Q11" s="56"/>
      <c r="R11" s="56"/>
      <c r="S11" s="55"/>
      <c r="T11" s="56">
        <v>1</v>
      </c>
      <c r="U11" s="56"/>
      <c r="V11" s="56"/>
      <c r="W11" s="56">
        <f>SUM(X11:Z11)</f>
        <v>1</v>
      </c>
      <c r="X11" s="56">
        <f aca="true" t="shared" si="0" ref="X11:Z15">D11+H11+L11+P11+T11</f>
        <v>1</v>
      </c>
      <c r="Y11" s="56">
        <f t="shared" si="0"/>
        <v>0</v>
      </c>
      <c r="Z11" s="56">
        <f t="shared" si="0"/>
        <v>0</v>
      </c>
      <c r="AA11" s="57">
        <v>160000</v>
      </c>
      <c r="AB11" s="58">
        <v>4</v>
      </c>
      <c r="AC11" s="56">
        <f>AB11*AA11*W11</f>
        <v>640000</v>
      </c>
      <c r="AD11" s="56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30" ht="27.75" customHeight="1">
      <c r="A12" s="53">
        <v>2</v>
      </c>
      <c r="B12" s="54" t="s">
        <v>61</v>
      </c>
      <c r="C12" s="55">
        <f>SUM(D12:F12)</f>
        <v>1</v>
      </c>
      <c r="D12" s="61">
        <v>1</v>
      </c>
      <c r="E12" s="61"/>
      <c r="F12" s="62"/>
      <c r="G12" s="55">
        <f>SUM(H12:J12)</f>
        <v>0</v>
      </c>
      <c r="H12" s="62"/>
      <c r="I12" s="62"/>
      <c r="J12" s="62"/>
      <c r="K12" s="55"/>
      <c r="L12" s="62"/>
      <c r="M12" s="62"/>
      <c r="N12" s="62"/>
      <c r="O12" s="55">
        <f>SUM(P12:R12)</f>
        <v>0</v>
      </c>
      <c r="P12" s="62"/>
      <c r="Q12" s="62"/>
      <c r="R12" s="62"/>
      <c r="S12" s="55"/>
      <c r="T12" s="62"/>
      <c r="U12" s="62"/>
      <c r="V12" s="62"/>
      <c r="W12" s="56">
        <f>SUM(X12:Z12)</f>
        <v>1</v>
      </c>
      <c r="X12" s="56">
        <f>D12+H12+L12+P12+T12</f>
        <v>1</v>
      </c>
      <c r="Y12" s="56">
        <f>E12+I12+M12+Q12+U12</f>
        <v>0</v>
      </c>
      <c r="Z12" s="56">
        <f>F12+J12+N12+R12+V12</f>
        <v>0</v>
      </c>
      <c r="AA12" s="57">
        <v>160000</v>
      </c>
      <c r="AB12" s="58">
        <v>4</v>
      </c>
      <c r="AC12" s="56">
        <f>AB12*AA12*W12</f>
        <v>640000</v>
      </c>
      <c r="AD12" s="56"/>
    </row>
    <row r="13" spans="1:30" ht="27.75" customHeight="1">
      <c r="A13" s="53">
        <v>3</v>
      </c>
      <c r="B13" s="54" t="s">
        <v>60</v>
      </c>
      <c r="C13" s="55">
        <f>SUM(D13:F13)</f>
        <v>0</v>
      </c>
      <c r="D13" s="61"/>
      <c r="E13" s="61"/>
      <c r="F13" s="62"/>
      <c r="G13" s="55">
        <f>SUM(H13:J13)</f>
        <v>0</v>
      </c>
      <c r="H13" s="62"/>
      <c r="I13" s="62"/>
      <c r="J13" s="62"/>
      <c r="K13" s="55"/>
      <c r="L13" s="62"/>
      <c r="M13" s="62"/>
      <c r="N13" s="62"/>
      <c r="O13" s="55">
        <f>SUM(P13:R13)</f>
        <v>1</v>
      </c>
      <c r="P13" s="62"/>
      <c r="Q13" s="62">
        <v>1</v>
      </c>
      <c r="R13" s="62"/>
      <c r="S13" s="55"/>
      <c r="T13" s="62"/>
      <c r="U13" s="62"/>
      <c r="V13" s="62"/>
      <c r="W13" s="56">
        <f>SUM(X13:Z13)</f>
        <v>1</v>
      </c>
      <c r="X13" s="56">
        <f t="shared" si="0"/>
        <v>0</v>
      </c>
      <c r="Y13" s="56">
        <f t="shared" si="0"/>
        <v>1</v>
      </c>
      <c r="Z13" s="56">
        <f t="shared" si="0"/>
        <v>0</v>
      </c>
      <c r="AA13" s="57">
        <v>160000</v>
      </c>
      <c r="AB13" s="58">
        <v>4</v>
      </c>
      <c r="AC13" s="56">
        <f>AB13*AA13*W13</f>
        <v>640000</v>
      </c>
      <c r="AD13" s="56"/>
    </row>
    <row r="14" spans="1:30" ht="27.75" customHeight="1">
      <c r="A14" s="53">
        <v>4</v>
      </c>
      <c r="B14" s="54" t="s">
        <v>62</v>
      </c>
      <c r="C14" s="55">
        <f>SUM(D14:F14)</f>
        <v>0</v>
      </c>
      <c r="D14" s="61"/>
      <c r="E14" s="61"/>
      <c r="F14" s="62"/>
      <c r="G14" s="55">
        <f>SUM(H14:J14)</f>
        <v>0</v>
      </c>
      <c r="H14" s="62"/>
      <c r="I14" s="62"/>
      <c r="J14" s="62"/>
      <c r="K14" s="55"/>
      <c r="L14" s="62"/>
      <c r="M14" s="62"/>
      <c r="N14" s="62"/>
      <c r="O14" s="55">
        <f>SUM(P14:R14)</f>
        <v>1</v>
      </c>
      <c r="P14" s="62"/>
      <c r="Q14" s="62">
        <v>1</v>
      </c>
      <c r="R14" s="62"/>
      <c r="S14" s="55"/>
      <c r="T14" s="62"/>
      <c r="U14" s="62"/>
      <c r="V14" s="62"/>
      <c r="W14" s="56">
        <f>SUM(X14:Z14)</f>
        <v>1</v>
      </c>
      <c r="X14" s="56">
        <f t="shared" si="0"/>
        <v>0</v>
      </c>
      <c r="Y14" s="56">
        <f t="shared" si="0"/>
        <v>1</v>
      </c>
      <c r="Z14" s="56">
        <f t="shared" si="0"/>
        <v>0</v>
      </c>
      <c r="AA14" s="57">
        <v>160000</v>
      </c>
      <c r="AB14" s="58">
        <v>4</v>
      </c>
      <c r="AC14" s="56">
        <f>AB14*AA14*W14</f>
        <v>640000</v>
      </c>
      <c r="AD14" s="56"/>
    </row>
    <row r="15" spans="1:30" ht="27.75" customHeight="1">
      <c r="A15" s="53">
        <v>5</v>
      </c>
      <c r="B15" s="54" t="s">
        <v>63</v>
      </c>
      <c r="C15" s="55">
        <f>SUM(D15:F15)</f>
        <v>1</v>
      </c>
      <c r="D15" s="61"/>
      <c r="E15" s="61"/>
      <c r="F15" s="62">
        <v>1</v>
      </c>
      <c r="G15" s="55">
        <f>SUM(H15:J15)</f>
        <v>0</v>
      </c>
      <c r="H15" s="62"/>
      <c r="I15" s="62"/>
      <c r="J15" s="62"/>
      <c r="K15" s="55"/>
      <c r="L15" s="62"/>
      <c r="M15" s="62"/>
      <c r="N15" s="62"/>
      <c r="O15" s="55">
        <f>SUM(P15:R15)</f>
        <v>0</v>
      </c>
      <c r="P15" s="62"/>
      <c r="Q15" s="62"/>
      <c r="R15" s="62"/>
      <c r="S15" s="55"/>
      <c r="T15" s="62"/>
      <c r="U15" s="62"/>
      <c r="V15" s="62"/>
      <c r="W15" s="56">
        <f>SUM(X15:Z15)</f>
        <v>1</v>
      </c>
      <c r="X15" s="56">
        <f t="shared" si="0"/>
        <v>0</v>
      </c>
      <c r="Y15" s="56">
        <f t="shared" si="0"/>
        <v>0</v>
      </c>
      <c r="Z15" s="56">
        <f t="shared" si="0"/>
        <v>1</v>
      </c>
      <c r="AA15" s="57">
        <v>160000</v>
      </c>
      <c r="AB15" s="58">
        <v>4</v>
      </c>
      <c r="AC15" s="56">
        <f>AB15*AA15*W15</f>
        <v>640000</v>
      </c>
      <c r="AD15" s="56"/>
    </row>
    <row r="16" spans="1:30" ht="27.75" customHeight="1">
      <c r="A16" s="63"/>
      <c r="B16" s="64" t="s">
        <v>11</v>
      </c>
      <c r="C16" s="55">
        <f>SUM(C11:C15)</f>
        <v>2</v>
      </c>
      <c r="D16" s="55">
        <f aca="true" t="shared" si="1" ref="D16:Z16">SUM(D11:D15)</f>
        <v>1</v>
      </c>
      <c r="E16" s="55">
        <f t="shared" si="1"/>
        <v>0</v>
      </c>
      <c r="F16" s="55">
        <f t="shared" si="1"/>
        <v>1</v>
      </c>
      <c r="G16" s="55">
        <f t="shared" si="1"/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2</v>
      </c>
      <c r="P16" s="55">
        <f t="shared" si="1"/>
        <v>0</v>
      </c>
      <c r="Q16" s="55">
        <f t="shared" si="1"/>
        <v>2</v>
      </c>
      <c r="R16" s="55">
        <f t="shared" si="1"/>
        <v>0</v>
      </c>
      <c r="S16" s="55">
        <f t="shared" si="1"/>
        <v>0</v>
      </c>
      <c r="T16" s="55">
        <f t="shared" si="1"/>
        <v>1</v>
      </c>
      <c r="U16" s="55">
        <f t="shared" si="1"/>
        <v>0</v>
      </c>
      <c r="V16" s="55">
        <f t="shared" si="1"/>
        <v>0</v>
      </c>
      <c r="W16" s="55">
        <f t="shared" si="1"/>
        <v>5</v>
      </c>
      <c r="X16" s="55">
        <f t="shared" si="1"/>
        <v>2</v>
      </c>
      <c r="Y16" s="55">
        <f t="shared" si="1"/>
        <v>2</v>
      </c>
      <c r="Z16" s="55">
        <f t="shared" si="1"/>
        <v>1</v>
      </c>
      <c r="AA16" s="57"/>
      <c r="AB16" s="58">
        <f>SUM(AB11:AB15)</f>
        <v>20</v>
      </c>
      <c r="AC16" s="66">
        <f>SUM(AC11:AC15)</f>
        <v>3200000</v>
      </c>
      <c r="AD16" s="56"/>
    </row>
    <row r="17" spans="1:29" ht="9" customHeight="1">
      <c r="A17" s="50"/>
      <c r="AC17" s="65"/>
    </row>
    <row r="18" spans="2:30" ht="21.75" customHeight="1">
      <c r="B18" s="36" t="s">
        <v>65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</row>
    <row r="19" spans="2:30" ht="21.75" customHeight="1"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75" t="s">
        <v>56</v>
      </c>
      <c r="W19" s="75"/>
      <c r="X19" s="75"/>
      <c r="Y19" s="75"/>
      <c r="Z19" s="75"/>
      <c r="AA19" s="75"/>
      <c r="AB19" s="75"/>
      <c r="AC19" s="75"/>
      <c r="AD19" s="75"/>
    </row>
    <row r="20" spans="2:30" ht="21.75" customHeight="1">
      <c r="B20" s="74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74" t="s">
        <v>51</v>
      </c>
      <c r="W20" s="74"/>
      <c r="X20" s="74"/>
      <c r="Y20" s="74"/>
      <c r="Z20" s="74"/>
      <c r="AA20" s="74"/>
      <c r="AB20" s="74"/>
      <c r="AC20" s="74"/>
      <c r="AD20" s="74"/>
    </row>
    <row r="25" spans="2:11" ht="16.5">
      <c r="B25" s="74" t="s">
        <v>55</v>
      </c>
      <c r="C25" s="74"/>
      <c r="D25" s="74"/>
      <c r="E25" s="74"/>
      <c r="F25" s="74"/>
      <c r="G25" s="74"/>
      <c r="H25" s="74"/>
      <c r="I25" s="74"/>
      <c r="J25" s="74"/>
      <c r="K25" s="74"/>
    </row>
  </sheetData>
  <sheetProtection/>
  <mergeCells count="44">
    <mergeCell ref="Q8:Q9"/>
    <mergeCell ref="AD7:AD9"/>
    <mergeCell ref="Z8:Z9"/>
    <mergeCell ref="T8:T9"/>
    <mergeCell ref="I8:I9"/>
    <mergeCell ref="V8:V9"/>
    <mergeCell ref="X8:X9"/>
    <mergeCell ref="J8:J9"/>
    <mergeCell ref="K8:K9"/>
    <mergeCell ref="W7:Z7"/>
    <mergeCell ref="N8:N9"/>
    <mergeCell ref="O8:O9"/>
    <mergeCell ref="P8:P9"/>
    <mergeCell ref="G8:G9"/>
    <mergeCell ref="H8:H9"/>
    <mergeCell ref="L8:L9"/>
    <mergeCell ref="M8:M9"/>
    <mergeCell ref="S7:V7"/>
    <mergeCell ref="AA7:AA9"/>
    <mergeCell ref="W8:W9"/>
    <mergeCell ref="R8:R9"/>
    <mergeCell ref="S8:S9"/>
    <mergeCell ref="Y8:Y9"/>
    <mergeCell ref="U8:U9"/>
    <mergeCell ref="C7:F7"/>
    <mergeCell ref="G7:J7"/>
    <mergeCell ref="K7:N7"/>
    <mergeCell ref="O7:R7"/>
    <mergeCell ref="AB7:AB9"/>
    <mergeCell ref="AC7:AC9"/>
    <mergeCell ref="C8:C9"/>
    <mergeCell ref="D8:D9"/>
    <mergeCell ref="E8:E9"/>
    <mergeCell ref="F8:F9"/>
    <mergeCell ref="B20:K20"/>
    <mergeCell ref="B25:K25"/>
    <mergeCell ref="A1:G1"/>
    <mergeCell ref="A2:G2"/>
    <mergeCell ref="V19:AD19"/>
    <mergeCell ref="V20:AD20"/>
    <mergeCell ref="A4:AD4"/>
    <mergeCell ref="W6:AC6"/>
    <mergeCell ref="A7:A9"/>
    <mergeCell ref="B7:B9"/>
  </mergeCells>
  <printOptions/>
  <pageMargins left="0.118110236220472" right="0.118110236220472" top="0.15748031496063" bottom="0.15748031496063" header="0.31496062992126" footer="0.31496062992126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Viet Phuong</dc:creator>
  <cp:keywords/>
  <dc:description/>
  <cp:lastModifiedBy>Sinh Phu Company</cp:lastModifiedBy>
  <cp:lastPrinted>2024-01-06T09:06:46Z</cp:lastPrinted>
  <dcterms:created xsi:type="dcterms:W3CDTF">2013-02-21T03:17:02Z</dcterms:created>
  <dcterms:modified xsi:type="dcterms:W3CDTF">2024-01-20T02:08:26Z</dcterms:modified>
  <cp:category/>
  <cp:version/>
  <cp:contentType/>
  <cp:contentStatus/>
</cp:coreProperties>
</file>